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8075" windowHeight="793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D26" i="1" l="1"/>
  <c r="D13" i="1"/>
  <c r="D6" i="1"/>
  <c r="D4" i="1"/>
  <c r="D24" i="1"/>
  <c r="D22" i="1"/>
  <c r="D25" i="1" s="1"/>
  <c r="D19" i="1"/>
</calcChain>
</file>

<file path=xl/sharedStrings.xml><?xml version="1.0" encoding="utf-8"?>
<sst xmlns="http://schemas.openxmlformats.org/spreadsheetml/2006/main" count="59" uniqueCount="44">
  <si>
    <t>Předkladatel</t>
  </si>
  <si>
    <t>Název projektu</t>
  </si>
  <si>
    <t>Č. proj.</t>
  </si>
  <si>
    <t>Desná</t>
  </si>
  <si>
    <t>Mobilní kamerový soubor se zabezpečovacími a vyhodnocovacími soubory - INVESTICE</t>
  </si>
  <si>
    <t>1874.1</t>
  </si>
  <si>
    <t>Uzamykací stojany na bicykly</t>
  </si>
  <si>
    <t>1874.2</t>
  </si>
  <si>
    <t>Zabezpečovací soubory MU Desná - INVESTICE</t>
  </si>
  <si>
    <t>1874.3</t>
  </si>
  <si>
    <t>Celkem</t>
  </si>
  <si>
    <t>Nový Bor</t>
  </si>
  <si>
    <t>Rekonstrukce a rozšíření MKDS - INVESTICE</t>
  </si>
  <si>
    <t>1875.1</t>
  </si>
  <si>
    <t>Asistent prevence kriminality</t>
  </si>
  <si>
    <t>1875.2</t>
  </si>
  <si>
    <t>Železný Brod</t>
  </si>
  <si>
    <t>Víkendová cesta k životu bez mříží - III. krok</t>
  </si>
  <si>
    <t>1876.1</t>
  </si>
  <si>
    <t>Librecký kraj</t>
  </si>
  <si>
    <t>Jablonec n. Nisou</t>
  </si>
  <si>
    <t>Stáří bez rizika 4</t>
  </si>
  <si>
    <t>1704.1</t>
  </si>
  <si>
    <t>Sociologický průzkum pocitu bezpečí obyvatel "Lidé-město-bezpečí-Jablonec n.N. 2012"</t>
  </si>
  <si>
    <t>1704.2</t>
  </si>
  <si>
    <t>Výchovně vzdělávací pobytový tábor</t>
  </si>
  <si>
    <t>1704.3</t>
  </si>
  <si>
    <t>Plácek - dětské hřiště u Ubytovny pro rodiče s dětmi Za Plynárnou 13 - INVESTICE</t>
  </si>
  <si>
    <t>1704.4</t>
  </si>
  <si>
    <t>Plácek - dětské hřiště u Domů pro sociálně vyloučené rodiny Liberecká - INVESTICE</t>
  </si>
  <si>
    <t>1704.5</t>
  </si>
  <si>
    <t xml:space="preserve">Celkem </t>
  </si>
  <si>
    <t>Celkem Liberecký kraj</t>
  </si>
  <si>
    <t>Jilemnice</t>
  </si>
  <si>
    <t>Rozšíření Městského kamerového dohlížecího systému – 2. etapa - INVESTICE</t>
  </si>
  <si>
    <t>1705.1</t>
  </si>
  <si>
    <t>Liberec</t>
  </si>
  <si>
    <t>Fotopasti</t>
  </si>
  <si>
    <t>1706.1</t>
  </si>
  <si>
    <t>I. výzva</t>
  </si>
  <si>
    <t>II. výzva</t>
  </si>
  <si>
    <t>Celkem I. výzva</t>
  </si>
  <si>
    <t>Celkem II. výzva</t>
  </si>
  <si>
    <t>Schválená dotace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</si>
</sst>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MS Sans Serif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0" borderId="1" applyNumberFormat="0" applyFill="0" applyAlignment="0" applyProtection="0"/>
    <xf numFmtId="0" fontId="6" fillId="3" borderId="0" applyNumberFormat="0" applyBorder="0" applyAlignment="0" applyProtection="0"/>
    <xf numFmtId="0" fontId="7" fillId="16" borderId="2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17" borderId="0" applyNumberFormat="0" applyBorder="0" applyAlignment="0" applyProtection="0"/>
    <xf numFmtId="0" fontId="5" fillId="0" borderId="0"/>
    <xf numFmtId="0" fontId="5" fillId="18" borderId="6" applyNumberFormat="0" applyFont="0" applyAlignment="0" applyProtection="0"/>
    <xf numFmtId="0" fontId="13" fillId="0" borderId="7" applyNumberFormat="0" applyFill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7" borderId="8" applyNumberFormat="0" applyAlignment="0" applyProtection="0"/>
    <xf numFmtId="0" fontId="17" fillId="19" borderId="8" applyNumberFormat="0" applyAlignment="0" applyProtection="0"/>
    <xf numFmtId="0" fontId="18" fillId="19" borderId="9" applyNumberFormat="0" applyAlignment="0" applyProtection="0"/>
    <xf numFmtId="0" fontId="19" fillId="0" borderId="0" applyNumberFormat="0" applyFill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3" borderId="0" applyNumberFormat="0" applyBorder="0" applyAlignment="0" applyProtection="0"/>
  </cellStyleXfs>
  <cellXfs count="53">
    <xf numFmtId="0" fontId="0" fillId="0" borderId="0" xfId="0"/>
    <xf numFmtId="0" fontId="22" fillId="0" borderId="16" xfId="0" applyFont="1" applyBorder="1"/>
    <xf numFmtId="0" fontId="22" fillId="0" borderId="17" xfId="0" applyFont="1" applyFill="1" applyBorder="1"/>
    <xf numFmtId="0" fontId="22" fillId="0" borderId="17" xfId="0" applyFont="1" applyBorder="1"/>
    <xf numFmtId="3" fontId="22" fillId="0" borderId="17" xfId="0" applyNumberFormat="1" applyFont="1" applyBorder="1"/>
    <xf numFmtId="0" fontId="20" fillId="0" borderId="18" xfId="0" applyFont="1" applyBorder="1"/>
    <xf numFmtId="0" fontId="20" fillId="0" borderId="19" xfId="0" applyFont="1" applyFill="1" applyBorder="1"/>
    <xf numFmtId="0" fontId="20" fillId="0" borderId="19" xfId="0" applyFont="1" applyBorder="1"/>
    <xf numFmtId="3" fontId="20" fillId="0" borderId="19" xfId="0" applyNumberFormat="1" applyFont="1" applyBorder="1"/>
    <xf numFmtId="0" fontId="22" fillId="0" borderId="10" xfId="0" applyFont="1" applyBorder="1"/>
    <xf numFmtId="0" fontId="22" fillId="0" borderId="11" xfId="0" applyFont="1" applyFill="1" applyBorder="1"/>
    <xf numFmtId="0" fontId="22" fillId="0" borderId="11" xfId="0" applyFont="1" applyBorder="1"/>
    <xf numFmtId="3" fontId="22" fillId="0" borderId="11" xfId="0" applyNumberFormat="1" applyFont="1" applyBorder="1"/>
    <xf numFmtId="0" fontId="20" fillId="0" borderId="14" xfId="0" applyFont="1" applyBorder="1"/>
    <xf numFmtId="0" fontId="20" fillId="0" borderId="15" xfId="0" applyFont="1" applyFill="1" applyBorder="1"/>
    <xf numFmtId="0" fontId="20" fillId="0" borderId="15" xfId="0" applyFont="1" applyBorder="1"/>
    <xf numFmtId="3" fontId="20" fillId="0" borderId="15" xfId="0" applyNumberFormat="1" applyFont="1" applyBorder="1"/>
    <xf numFmtId="0" fontId="22" fillId="0" borderId="12" xfId="0" applyFont="1" applyBorder="1"/>
    <xf numFmtId="0" fontId="22" fillId="0" borderId="13" xfId="0" applyFont="1" applyFill="1" applyBorder="1"/>
    <xf numFmtId="0" fontId="22" fillId="0" borderId="13" xfId="0" applyFont="1" applyBorder="1"/>
    <xf numFmtId="3" fontId="22" fillId="0" borderId="13" xfId="0" applyNumberFormat="1" applyFont="1" applyBorder="1"/>
    <xf numFmtId="0" fontId="21" fillId="0" borderId="18" xfId="0" applyFont="1" applyBorder="1"/>
    <xf numFmtId="0" fontId="22" fillId="0" borderId="19" xfId="0" applyFont="1" applyFill="1" applyBorder="1"/>
    <xf numFmtId="0" fontId="22" fillId="0" borderId="19" xfId="0" applyFont="1" applyBorder="1"/>
    <xf numFmtId="3" fontId="21" fillId="0" borderId="19" xfId="0" applyNumberFormat="1" applyFont="1" applyBorder="1"/>
    <xf numFmtId="0" fontId="20" fillId="24" borderId="14" xfId="0" applyFont="1" applyFill="1" applyBorder="1"/>
    <xf numFmtId="0" fontId="20" fillId="24" borderId="15" xfId="0" applyFont="1" applyFill="1" applyBorder="1"/>
    <xf numFmtId="3" fontId="20" fillId="24" borderId="15" xfId="0" applyNumberFormat="1" applyFont="1" applyFill="1" applyBorder="1"/>
    <xf numFmtId="0" fontId="20" fillId="0" borderId="10" xfId="29" applyFont="1" applyBorder="1"/>
    <xf numFmtId="0" fontId="20" fillId="0" borderId="11" xfId="29" applyFont="1" applyFill="1" applyBorder="1"/>
    <xf numFmtId="0" fontId="20" fillId="0" borderId="11" xfId="29" applyFont="1" applyBorder="1" applyAlignment="1">
      <alignment wrapText="1"/>
    </xf>
    <xf numFmtId="3" fontId="20" fillId="0" borderId="11" xfId="29" applyNumberFormat="1" applyFont="1" applyBorder="1"/>
    <xf numFmtId="0" fontId="20" fillId="0" borderId="12" xfId="29" applyFont="1" applyBorder="1"/>
    <xf numFmtId="0" fontId="20" fillId="0" borderId="13" xfId="29" applyFont="1" applyFill="1" applyBorder="1"/>
    <xf numFmtId="0" fontId="20" fillId="0" borderId="13" xfId="29" applyFont="1" applyBorder="1" applyAlignment="1">
      <alignment wrapText="1"/>
    </xf>
    <xf numFmtId="3" fontId="20" fillId="0" borderId="13" xfId="29" applyNumberFormat="1" applyFont="1" applyBorder="1"/>
    <xf numFmtId="0" fontId="23" fillId="0" borderId="12" xfId="29" applyFont="1" applyBorder="1"/>
    <xf numFmtId="0" fontId="23" fillId="0" borderId="13" xfId="29" applyFont="1" applyFill="1" applyBorder="1"/>
    <xf numFmtId="0" fontId="23" fillId="0" borderId="13" xfId="29" applyFont="1" applyBorder="1" applyAlignment="1">
      <alignment wrapText="1"/>
    </xf>
    <xf numFmtId="3" fontId="23" fillId="0" borderId="13" xfId="29" applyNumberFormat="1" applyFont="1" applyBorder="1"/>
    <xf numFmtId="0" fontId="20" fillId="24" borderId="18" xfId="29" applyFont="1" applyFill="1" applyBorder="1"/>
    <xf numFmtId="0" fontId="20" fillId="24" borderId="19" xfId="29" applyFont="1" applyFill="1" applyBorder="1"/>
    <xf numFmtId="0" fontId="20" fillId="24" borderId="19" xfId="29" applyFont="1" applyFill="1" applyBorder="1" applyAlignment="1">
      <alignment wrapText="1"/>
    </xf>
    <xf numFmtId="3" fontId="20" fillId="24" borderId="19" xfId="29" applyNumberFormat="1" applyFont="1" applyFill="1" applyBorder="1"/>
    <xf numFmtId="0" fontId="21" fillId="25" borderId="13" xfId="0" applyFont="1" applyFill="1" applyBorder="1"/>
    <xf numFmtId="0" fontId="22" fillId="25" borderId="13" xfId="0" applyFont="1" applyFill="1" applyBorder="1"/>
    <xf numFmtId="3" fontId="20" fillId="25" borderId="13" xfId="0" applyNumberFormat="1" applyFont="1" applyFill="1" applyBorder="1"/>
    <xf numFmtId="0" fontId="20" fillId="0" borderId="20" xfId="0" applyFont="1" applyBorder="1"/>
    <xf numFmtId="0" fontId="20" fillId="0" borderId="21" xfId="0" applyFont="1" applyFill="1" applyBorder="1"/>
    <xf numFmtId="0" fontId="20" fillId="0" borderId="21" xfId="0" applyFont="1" applyBorder="1"/>
    <xf numFmtId="3" fontId="20" fillId="0" borderId="21" xfId="0" applyNumberFormat="1" applyFont="1" applyBorder="1"/>
    <xf numFmtId="0" fontId="20" fillId="24" borderId="13" xfId="0" applyFont="1" applyFill="1" applyBorder="1"/>
    <xf numFmtId="0" fontId="21" fillId="0" borderId="13" xfId="0" applyFont="1" applyFill="1" applyBorder="1"/>
  </cellXfs>
  <cellStyles count="44">
    <cellStyle name="20 % – Zvýraznění1 2" xfId="2"/>
    <cellStyle name="20 % – Zvýraznění2 2" xfId="3"/>
    <cellStyle name="20 % – Zvýraznění3 2" xfId="4"/>
    <cellStyle name="20 % – Zvýraznění4 2" xfId="5"/>
    <cellStyle name="20 % – Zvýraznění5 2" xfId="6"/>
    <cellStyle name="20 % – Zvýraznění6 2" xfId="7"/>
    <cellStyle name="40 % – Zvýraznění1 2" xfId="8"/>
    <cellStyle name="40 % – Zvýraznění2 2" xfId="9"/>
    <cellStyle name="40 % – Zvýraznění3 2" xfId="10"/>
    <cellStyle name="40 % – Zvýraznění4 2" xfId="11"/>
    <cellStyle name="40 % – Zvýraznění5 2" xfId="12"/>
    <cellStyle name="40 % – Zvýraznění6 2" xfId="13"/>
    <cellStyle name="60 % – Zvýraznění1 2" xfId="14"/>
    <cellStyle name="60 % – Zvýraznění2 2" xfId="15"/>
    <cellStyle name="60 % – Zvýraznění3 2" xfId="16"/>
    <cellStyle name="60 % – Zvýraznění4 2" xfId="17"/>
    <cellStyle name="60 % – Zvýraznění5 2" xfId="18"/>
    <cellStyle name="60 % – Zvýraznění6 2" xfId="19"/>
    <cellStyle name="Celkem 2" xfId="20"/>
    <cellStyle name="Chybně 2" xfId="21"/>
    <cellStyle name="Kontrolní buňka 2" xfId="22"/>
    <cellStyle name="Nadpis 1 2" xfId="23"/>
    <cellStyle name="Nadpis 2 2" xfId="24"/>
    <cellStyle name="Nadpis 3 2" xfId="25"/>
    <cellStyle name="Nadpis 4 2" xfId="26"/>
    <cellStyle name="Název 2" xfId="27"/>
    <cellStyle name="Neutrální 2" xfId="28"/>
    <cellStyle name="Normální" xfId="0" builtinId="0"/>
    <cellStyle name="Normální 2" xfId="1"/>
    <cellStyle name="normální_List1" xfId="29"/>
    <cellStyle name="Poznámka 2" xfId="30"/>
    <cellStyle name="Propojená buňka 2" xfId="31"/>
    <cellStyle name="Správně 2" xfId="32"/>
    <cellStyle name="Text upozornění 2" xfId="33"/>
    <cellStyle name="Vstup 2" xfId="34"/>
    <cellStyle name="Výpočet 2" xfId="35"/>
    <cellStyle name="Výstup 2" xfId="36"/>
    <cellStyle name="Vysvětlující text 2" xfId="37"/>
    <cellStyle name="Zvýraznění 1 2" xfId="38"/>
    <cellStyle name="Zvýraznění 2 2" xfId="39"/>
    <cellStyle name="Zvýraznění 3 2" xfId="40"/>
    <cellStyle name="Zvýraznění 4 2" xfId="41"/>
    <cellStyle name="Zvýraznění 5 2" xfId="42"/>
    <cellStyle name="Zvýraznění 6 2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abSelected="1" workbookViewId="0">
      <selection activeCell="D7" sqref="D7"/>
    </sheetView>
  </sheetViews>
  <sheetFormatPr defaultRowHeight="15" x14ac:dyDescent="0.25"/>
  <cols>
    <col min="1" max="1" width="23" customWidth="1"/>
    <col min="2" max="2" width="82.140625" customWidth="1"/>
    <col min="3" max="3" width="9.140625" customWidth="1"/>
    <col min="4" max="4" width="19.85546875" customWidth="1"/>
  </cols>
  <sheetData>
    <row r="1" spans="1:4" ht="15.75" x14ac:dyDescent="0.25">
      <c r="A1" s="51" t="s">
        <v>19</v>
      </c>
      <c r="B1" s="52" t="s">
        <v>39</v>
      </c>
      <c r="C1" s="19"/>
      <c r="D1" s="20"/>
    </row>
    <row r="2" spans="1:4" ht="16.5" thickBot="1" x14ac:dyDescent="0.3">
      <c r="A2" s="47" t="s">
        <v>0</v>
      </c>
      <c r="B2" s="48" t="s">
        <v>1</v>
      </c>
      <c r="C2" s="49" t="s">
        <v>2</v>
      </c>
      <c r="D2" s="50" t="s">
        <v>43</v>
      </c>
    </row>
    <row r="3" spans="1:4" ht="15.75" x14ac:dyDescent="0.25">
      <c r="A3" s="1" t="s">
        <v>33</v>
      </c>
      <c r="B3" s="2" t="s">
        <v>34</v>
      </c>
      <c r="C3" s="3" t="s">
        <v>35</v>
      </c>
      <c r="D3" s="4">
        <v>346000</v>
      </c>
    </row>
    <row r="4" spans="1:4" ht="16.5" thickBot="1" x14ac:dyDescent="0.3">
      <c r="A4" s="5" t="s">
        <v>10</v>
      </c>
      <c r="B4" s="6"/>
      <c r="C4" s="7"/>
      <c r="D4" s="8">
        <f>SUM(D3)</f>
        <v>346000</v>
      </c>
    </row>
    <row r="5" spans="1:4" ht="15.75" x14ac:dyDescent="0.25">
      <c r="A5" s="9" t="s">
        <v>36</v>
      </c>
      <c r="B5" s="10" t="s">
        <v>37</v>
      </c>
      <c r="C5" s="11" t="s">
        <v>38</v>
      </c>
      <c r="D5" s="12">
        <v>35000</v>
      </c>
    </row>
    <row r="6" spans="1:4" ht="16.5" thickBot="1" x14ac:dyDescent="0.3">
      <c r="A6" s="13" t="s">
        <v>10</v>
      </c>
      <c r="B6" s="14"/>
      <c r="C6" s="15"/>
      <c r="D6" s="16">
        <f>SUM(D5)</f>
        <v>35000</v>
      </c>
    </row>
    <row r="7" spans="1:4" ht="15.75" x14ac:dyDescent="0.25">
      <c r="A7" s="9" t="s">
        <v>20</v>
      </c>
      <c r="B7" s="10" t="s">
        <v>21</v>
      </c>
      <c r="C7" s="11" t="s">
        <v>22</v>
      </c>
      <c r="D7" s="12">
        <v>28000</v>
      </c>
    </row>
    <row r="8" spans="1:4" ht="15.75" x14ac:dyDescent="0.25">
      <c r="A8" s="17" t="s">
        <v>20</v>
      </c>
      <c r="B8" s="18" t="s">
        <v>23</v>
      </c>
      <c r="C8" s="19" t="s">
        <v>24</v>
      </c>
      <c r="D8" s="20">
        <v>55000</v>
      </c>
    </row>
    <row r="9" spans="1:4" ht="15.75" x14ac:dyDescent="0.25">
      <c r="A9" s="17" t="s">
        <v>20</v>
      </c>
      <c r="B9" s="18" t="s">
        <v>25</v>
      </c>
      <c r="C9" s="19" t="s">
        <v>26</v>
      </c>
      <c r="D9" s="20">
        <v>50000</v>
      </c>
    </row>
    <row r="10" spans="1:4" ht="15.75" x14ac:dyDescent="0.25">
      <c r="A10" s="17" t="s">
        <v>20</v>
      </c>
      <c r="B10" s="18" t="s">
        <v>27</v>
      </c>
      <c r="C10" s="19" t="s">
        <v>28</v>
      </c>
      <c r="D10" s="20">
        <v>60000</v>
      </c>
    </row>
    <row r="11" spans="1:4" ht="15.75" x14ac:dyDescent="0.25">
      <c r="A11" s="17" t="s">
        <v>20</v>
      </c>
      <c r="B11" s="18" t="s">
        <v>29</v>
      </c>
      <c r="C11" s="19" t="s">
        <v>30</v>
      </c>
      <c r="D11" s="20">
        <v>46000</v>
      </c>
    </row>
    <row r="12" spans="1:4" ht="15.75" x14ac:dyDescent="0.25">
      <c r="A12" s="21" t="s">
        <v>31</v>
      </c>
      <c r="B12" s="22"/>
      <c r="C12" s="23"/>
      <c r="D12" s="24">
        <v>239000</v>
      </c>
    </row>
    <row r="13" spans="1:4" ht="16.5" thickBot="1" x14ac:dyDescent="0.3">
      <c r="A13" s="25" t="s">
        <v>41</v>
      </c>
      <c r="B13" s="26"/>
      <c r="C13" s="26"/>
      <c r="D13" s="27">
        <f>SUM(D4+D6+D12)</f>
        <v>620000</v>
      </c>
    </row>
    <row r="14" spans="1:4" ht="15.75" x14ac:dyDescent="0.25">
      <c r="A14" s="28"/>
      <c r="B14" s="29" t="s">
        <v>40</v>
      </c>
      <c r="C14" s="30"/>
      <c r="D14" s="31"/>
    </row>
    <row r="15" spans="1:4" ht="15.75" x14ac:dyDescent="0.25">
      <c r="A15" s="32" t="s">
        <v>0</v>
      </c>
      <c r="B15" s="33" t="s">
        <v>1</v>
      </c>
      <c r="C15" s="34" t="s">
        <v>2</v>
      </c>
      <c r="D15" s="35" t="s">
        <v>43</v>
      </c>
    </row>
    <row r="16" spans="1:4" ht="15.75" x14ac:dyDescent="0.25">
      <c r="A16" s="36" t="s">
        <v>3</v>
      </c>
      <c r="B16" s="37" t="s">
        <v>4</v>
      </c>
      <c r="C16" s="38" t="s">
        <v>5</v>
      </c>
      <c r="D16" s="39">
        <v>311000</v>
      </c>
    </row>
    <row r="17" spans="1:4" ht="15.75" x14ac:dyDescent="0.25">
      <c r="A17" s="36" t="s">
        <v>3</v>
      </c>
      <c r="B17" s="37" t="s">
        <v>6</v>
      </c>
      <c r="C17" s="38" t="s">
        <v>7</v>
      </c>
      <c r="D17" s="39">
        <v>13000</v>
      </c>
    </row>
    <row r="18" spans="1:4" ht="15.75" x14ac:dyDescent="0.25">
      <c r="A18" s="36" t="s">
        <v>3</v>
      </c>
      <c r="B18" s="37" t="s">
        <v>8</v>
      </c>
      <c r="C18" s="38" t="s">
        <v>9</v>
      </c>
      <c r="D18" s="39">
        <v>108000</v>
      </c>
    </row>
    <row r="19" spans="1:4" ht="15.75" x14ac:dyDescent="0.25">
      <c r="A19" s="32" t="s">
        <v>10</v>
      </c>
      <c r="B19" s="33"/>
      <c r="C19" s="34"/>
      <c r="D19" s="35">
        <f>SUM(D16:D18)</f>
        <v>432000</v>
      </c>
    </row>
    <row r="20" spans="1:4" ht="15.75" x14ac:dyDescent="0.25">
      <c r="A20" s="36" t="s">
        <v>11</v>
      </c>
      <c r="B20" s="37" t="s">
        <v>12</v>
      </c>
      <c r="C20" s="38" t="s">
        <v>13</v>
      </c>
      <c r="D20" s="39">
        <v>300000</v>
      </c>
    </row>
    <row r="21" spans="1:4" ht="15.75" x14ac:dyDescent="0.25">
      <c r="A21" s="36" t="s">
        <v>11</v>
      </c>
      <c r="B21" s="37" t="s">
        <v>14</v>
      </c>
      <c r="C21" s="38" t="s">
        <v>15</v>
      </c>
      <c r="D21" s="39">
        <v>142000</v>
      </c>
    </row>
    <row r="22" spans="1:4" ht="15.75" x14ac:dyDescent="0.25">
      <c r="A22" s="32" t="s">
        <v>10</v>
      </c>
      <c r="B22" s="33"/>
      <c r="C22" s="34"/>
      <c r="D22" s="35">
        <f>SUM(D20:D21)</f>
        <v>442000</v>
      </c>
    </row>
    <row r="23" spans="1:4" ht="15.75" x14ac:dyDescent="0.25">
      <c r="A23" s="36" t="s">
        <v>16</v>
      </c>
      <c r="B23" s="37" t="s">
        <v>17</v>
      </c>
      <c r="C23" s="38" t="s">
        <v>18</v>
      </c>
      <c r="D23" s="39">
        <v>48000</v>
      </c>
    </row>
    <row r="24" spans="1:4" ht="15.75" x14ac:dyDescent="0.25">
      <c r="A24" s="32" t="s">
        <v>10</v>
      </c>
      <c r="B24" s="33"/>
      <c r="C24" s="34"/>
      <c r="D24" s="35">
        <f>SUM(D23)</f>
        <v>48000</v>
      </c>
    </row>
    <row r="25" spans="1:4" ht="15.75" x14ac:dyDescent="0.25">
      <c r="A25" s="40" t="s">
        <v>42</v>
      </c>
      <c r="B25" s="41"/>
      <c r="C25" s="42"/>
      <c r="D25" s="43">
        <f>SUM(D24,D22,D19)</f>
        <v>922000</v>
      </c>
    </row>
    <row r="26" spans="1:4" ht="15.75" x14ac:dyDescent="0.25">
      <c r="A26" s="44" t="s">
        <v>32</v>
      </c>
      <c r="B26" s="45"/>
      <c r="C26" s="45"/>
      <c r="D26" s="46">
        <f>SUM(D13+D25)</f>
        <v>1542000</v>
      </c>
    </row>
  </sheetData>
  <pageMargins left="0.39370078740157483" right="0.39370078740157483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Ehrenbergerova Linda</dc:creator>
  <cp:lastModifiedBy>Ehrenbergerova Linda</cp:lastModifiedBy>
  <cp:lastPrinted>2013-01-23T12:55:44Z</cp:lastPrinted>
  <dcterms:created xsi:type="dcterms:W3CDTF">2013-01-23T12:31:19Z</dcterms:created>
  <dcterms:modified xsi:type="dcterms:W3CDTF">2013-01-23T12:56:37Z</dcterms:modified>
</cp:coreProperties>
</file>